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CONTRACT'!$A$1:$R$39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<sst xmlns="http://schemas.openxmlformats.org/spreadsheetml/2006/main" count="96" uniqueCount="73">
  <si>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</si>
  <si>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</si>
  <si>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</si>
  <si>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</si>
  <si>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</si>
  <si>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</si>
  <si>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</si>
  <si>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</si>
  <si>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</si>
  <si>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</si>
  <si>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</si>
  <si>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</si>
  <si>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</si>
  <si>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</si>
  <si>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</si>
  <si>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</si>
  <si>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</si>
  <si>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</si>
  <si>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</si>
  <si>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</si>
  <si>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</si>
  <si>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</si>
  <si>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</si>
  <si>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</si>
  <si>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</si>
  <si>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</si>
  <si>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</si>
  <si>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</si>
  <si>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</si>
  <si>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</si>
  <si>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</si>
  <si>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</si>
  <si>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</si>
  <si>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</si>
  <si>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</si>
  <si>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</si>
  <si>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</si>
  <si>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</si>
  <si>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</si>
  <si>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</si>
  <si>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</si>
  <si>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</si>
  <si>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</si>
  <si>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</si>
  <si>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</si>
  <si>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</si>
  <si>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</si>
  <si>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</si>
  <si>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</si>
  <si>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</si>
  <si>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</si>
  <si>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</si>
  <si>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</si>
  <si>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</si>
  <si>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</si>
  <si>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 xml:space="preserve">SC CENTRUL MEDICAL UNIREA SRL - PUNCT DE LUCRU TIMISOARA, STR. STAN VIDRIGHIN (SC CENTRUL DE RADIOIMAGISTICA BIRSASTEANU SRL) </t>
  </si>
  <si>
    <t>SC CENTRUL MEDICAL UNIREA SRL  - PUNCT DE LUCRU SANNICOLAU (SC CENTRUL DE RADIOIMAGISTICA BIRSASTEANU SRL)</t>
  </si>
  <si>
    <t>SC CENTRUL MEDICAL UNIREA SRL - PUNCT DE LUCRU LUGOJ (SC CENTRUL DE RADIOIMAGISTICA BIRSASTEANU SRL)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</si>
  <si>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</si>
  <si>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</si>
  <si>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</si>
  <si>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</si>
  <si>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</si>
  <si>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</si>
  <si>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</si>
  <si>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</si>
  <si>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</si>
  <si>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</si>
  <si>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MAI 2023 </t>
  </si>
  <si>
    <t xml:space="preserve">IUNIE 2023 </t>
  </si>
  <si>
    <t>APRILIE 2023</t>
  </si>
  <si>
    <t>MARTIE 2023 (VALIDAT)</t>
  </si>
  <si>
    <t xml:space="preserve">APRILIE 2023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</si>
</sst>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9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46" sqref="K46"/>
    </sheetView>
  </sheetViews>
  <sheetFormatPr defaultColWidth="9.140625" defaultRowHeight="12.75"/>
  <cols>
    <col min="1" max="1" width="6.28125" style="20" customWidth="1"/>
    <col min="2" max="2" width="60.00390625" style="20" customWidth="1"/>
    <col min="3" max="3" width="10.00390625" style="20" customWidth="1"/>
    <col min="4" max="5" width="19.28125" style="20" customWidth="1"/>
    <col min="6" max="10" width="19.421875" style="20" customWidth="1"/>
    <col min="11" max="15" width="19.8515625" style="20" customWidth="1"/>
    <col min="16" max="16" width="22.28125" style="20" customWidth="1"/>
    <col min="17" max="17" width="21.421875" style="33" customWidth="1"/>
    <col min="18" max="18" width="22.7109375" style="20" customWidth="1"/>
    <col min="19" max="16384" width="9.140625" style="20" customWidth="1"/>
  </cols>
  <sheetData>
    <row r="1" ht="18" customHeight="1"/>
    <row r="2" spans="1:9" ht="25.5" customHeight="1">
      <c r="A2" s="8"/>
      <c r="B2" s="28" t="s">
        <v>58</v>
      </c>
      <c r="C2" s="29"/>
      <c r="D2" s="21"/>
      <c r="E2" s="21"/>
      <c r="F2" s="21"/>
      <c r="G2" s="21"/>
      <c r="H2" s="21"/>
      <c r="I2" s="21"/>
    </row>
    <row r="3" spans="1:16" ht="22.5" customHeight="1">
      <c r="A3" s="8"/>
      <c r="B3" s="30" t="s">
        <v>19</v>
      </c>
      <c r="C3" s="30"/>
      <c r="D3" s="30"/>
      <c r="E3" s="30"/>
      <c r="F3" s="30"/>
      <c r="G3" s="30"/>
      <c r="H3" s="30"/>
      <c r="I3" s="30"/>
      <c r="J3" s="31"/>
      <c r="K3" s="31"/>
      <c r="L3" s="31"/>
      <c r="M3" s="31"/>
      <c r="N3" s="31"/>
      <c r="O3" s="31"/>
      <c r="P3" s="31"/>
    </row>
    <row r="4" spans="1:16" ht="23.2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s="26" customFormat="1" ht="103.5" customHeight="1">
      <c r="A5" s="9" t="s">
        <v>0</v>
      </c>
      <c r="B5" s="3" t="s">
        <v>1</v>
      </c>
      <c r="C5" s="23" t="s">
        <v>20</v>
      </c>
      <c r="D5" s="5" t="s">
        <v>65</v>
      </c>
      <c r="E5" s="5" t="s">
        <v>59</v>
      </c>
      <c r="F5" s="5" t="s">
        <v>66</v>
      </c>
      <c r="G5" s="5" t="s">
        <v>71</v>
      </c>
      <c r="H5" s="5" t="s">
        <v>63</v>
      </c>
      <c r="I5" s="5" t="s">
        <v>64</v>
      </c>
      <c r="J5" s="5" t="s">
        <v>52</v>
      </c>
      <c r="K5" s="5" t="s">
        <v>62</v>
      </c>
      <c r="L5" s="5" t="s">
        <v>72</v>
      </c>
      <c r="M5" s="5" t="s">
        <v>68</v>
      </c>
      <c r="N5" s="5" t="s">
        <v>69</v>
      </c>
      <c r="O5" s="5" t="s">
        <v>67</v>
      </c>
      <c r="P5" s="5" t="s">
        <v>53</v>
      </c>
      <c r="Q5" s="5" t="s">
        <v>60</v>
      </c>
      <c r="R5" s="5" t="s">
        <v>61</v>
      </c>
    </row>
    <row r="6" spans="1:18" s="26" customFormat="1" ht="79.5" customHeight="1">
      <c r="A6" s="19">
        <v>1</v>
      </c>
      <c r="B6" s="24" t="s">
        <v>55</v>
      </c>
      <c r="C6" s="13" t="s">
        <v>54</v>
      </c>
      <c r="D6" s="37">
        <v>198712.95</v>
      </c>
      <c r="E6" s="37">
        <v>299111.94</v>
      </c>
      <c r="F6" s="37">
        <v>205034.11</v>
      </c>
      <c r="G6" s="37">
        <v>218294.94999999998</v>
      </c>
      <c r="H6" s="37">
        <v>231230.05</v>
      </c>
      <c r="I6" s="37">
        <v>312864.89</v>
      </c>
      <c r="J6" s="37">
        <f>G6+F6+D6</f>
        <v>622042.01</v>
      </c>
      <c r="K6" s="37">
        <f>J6+E6+H6+I6</f>
        <v>1465248.8900000001</v>
      </c>
      <c r="L6" s="37">
        <v>213073.02</v>
      </c>
      <c r="M6" s="37">
        <v>177763.02</v>
      </c>
      <c r="N6" s="37">
        <v>177760.07</v>
      </c>
      <c r="O6" s="37">
        <f>N6+M6+L6</f>
        <v>568596.11</v>
      </c>
      <c r="P6" s="37">
        <f>O6+J6</f>
        <v>1190638.12</v>
      </c>
      <c r="Q6" s="37">
        <f>E6+H6+I6</f>
        <v>843206.88</v>
      </c>
      <c r="R6" s="37">
        <f>P6+Q6</f>
        <v>2033845</v>
      </c>
    </row>
    <row r="7" spans="1:18" s="26" customFormat="1" ht="75.75" customHeight="1">
      <c r="A7" s="19">
        <v>1</v>
      </c>
      <c r="B7" s="24" t="s">
        <v>56</v>
      </c>
      <c r="C7" s="13" t="s">
        <v>54</v>
      </c>
      <c r="D7" s="37">
        <v>33439.69</v>
      </c>
      <c r="E7" s="37">
        <v>6318.88</v>
      </c>
      <c r="F7" s="37">
        <v>34496.43</v>
      </c>
      <c r="G7" s="37">
        <v>36699.69</v>
      </c>
      <c r="H7" s="37">
        <v>11660.31</v>
      </c>
      <c r="I7" s="37">
        <v>7543.57</v>
      </c>
      <c r="J7" s="37">
        <f>G7+F7+D7</f>
        <v>104635.81</v>
      </c>
      <c r="K7" s="37">
        <f>J7+E7+H7+I7</f>
        <v>130158.57</v>
      </c>
      <c r="L7" s="37">
        <v>35819.759999999995</v>
      </c>
      <c r="M7" s="37">
        <v>29879.76</v>
      </c>
      <c r="N7" s="37">
        <v>29876.91</v>
      </c>
      <c r="O7" s="37">
        <f aca="true" t="shared" si="0" ref="O7:O31">N7+M7+L7</f>
        <v>95576.43</v>
      </c>
      <c r="P7" s="37">
        <f>O7+J7</f>
        <v>200212.24</v>
      </c>
      <c r="Q7" s="37">
        <f>E7+H7+I7</f>
        <v>25522.76</v>
      </c>
      <c r="R7" s="37">
        <f aca="true" t="shared" si="1" ref="R7:R31">P7+Q7</f>
        <v>225735</v>
      </c>
    </row>
    <row r="8" spans="1:18" s="26" customFormat="1" ht="74.25" customHeight="1">
      <c r="A8" s="19">
        <v>1</v>
      </c>
      <c r="B8" s="24" t="s">
        <v>57</v>
      </c>
      <c r="C8" s="13" t="s">
        <v>54</v>
      </c>
      <c r="D8" s="37">
        <v>27385.13</v>
      </c>
      <c r="E8" s="37">
        <v>19017.2</v>
      </c>
      <c r="F8" s="37">
        <v>28252.67</v>
      </c>
      <c r="G8" s="37">
        <v>30055.13</v>
      </c>
      <c r="H8" s="37">
        <v>17139.87</v>
      </c>
      <c r="I8" s="37">
        <v>24247.33</v>
      </c>
      <c r="J8" s="37">
        <f>G8+F8+D8</f>
        <v>85692.93000000001</v>
      </c>
      <c r="K8" s="37">
        <f>J8+E8+H8+I8</f>
        <v>146097.33000000002</v>
      </c>
      <c r="L8" s="37">
        <v>29329.76</v>
      </c>
      <c r="M8" s="37">
        <v>24469.76</v>
      </c>
      <c r="N8" s="37">
        <v>24468.149999999998</v>
      </c>
      <c r="O8" s="37">
        <f t="shared" si="0"/>
        <v>78267.67</v>
      </c>
      <c r="P8" s="37">
        <f>O8+J8</f>
        <v>163960.6</v>
      </c>
      <c r="Q8" s="37">
        <f>E8+H8+I8</f>
        <v>60404.4</v>
      </c>
      <c r="R8" s="37">
        <f t="shared" si="1"/>
        <v>224365</v>
      </c>
    </row>
    <row r="9" spans="1:18" ht="42" customHeight="1">
      <c r="A9" s="19">
        <v>2</v>
      </c>
      <c r="B9" s="16" t="s">
        <v>7</v>
      </c>
      <c r="C9" s="13" t="s">
        <v>30</v>
      </c>
      <c r="D9" s="37">
        <v>34650</v>
      </c>
      <c r="E9" s="37">
        <v>0</v>
      </c>
      <c r="F9" s="37">
        <v>41850</v>
      </c>
      <c r="G9" s="37">
        <v>41400</v>
      </c>
      <c r="H9" s="37">
        <v>0</v>
      </c>
      <c r="I9" s="37">
        <v>0</v>
      </c>
      <c r="J9" s="37">
        <f>G9+F9+D9</f>
        <v>117900</v>
      </c>
      <c r="K9" s="37">
        <f>J9+E9+H9+I9</f>
        <v>117900</v>
      </c>
      <c r="L9" s="37">
        <v>43819.88</v>
      </c>
      <c r="M9" s="37">
        <v>30699.879999999997</v>
      </c>
      <c r="N9" s="37">
        <v>33930.240000000005</v>
      </c>
      <c r="O9" s="37">
        <f t="shared" si="0"/>
        <v>108450</v>
      </c>
      <c r="P9" s="37">
        <f>O9+J9</f>
        <v>226350</v>
      </c>
      <c r="Q9" s="37">
        <f>E9+H9+I9</f>
        <v>0</v>
      </c>
      <c r="R9" s="37">
        <f t="shared" si="1"/>
        <v>226350</v>
      </c>
    </row>
    <row r="10" spans="1:18" ht="39.75" customHeight="1">
      <c r="A10" s="19">
        <v>3</v>
      </c>
      <c r="B10" s="16" t="s">
        <v>39</v>
      </c>
      <c r="C10" s="13" t="s">
        <v>37</v>
      </c>
      <c r="D10" s="37">
        <v>187828.31</v>
      </c>
      <c r="E10" s="37">
        <v>288449.5</v>
      </c>
      <c r="F10" s="37">
        <v>227952.19</v>
      </c>
      <c r="G10" s="37">
        <v>226743.31</v>
      </c>
      <c r="H10" s="37">
        <v>330531.69</v>
      </c>
      <c r="I10" s="37">
        <v>313987.81</v>
      </c>
      <c r="J10" s="37">
        <f>G10+F10+D10</f>
        <v>642523.81</v>
      </c>
      <c r="K10" s="37">
        <f>J10+E10+H10+I10</f>
        <v>1575492.81</v>
      </c>
      <c r="L10" s="37">
        <v>221500.12</v>
      </c>
      <c r="M10" s="37">
        <v>185025.12</v>
      </c>
      <c r="N10" s="37">
        <v>185021.94999999998</v>
      </c>
      <c r="O10" s="37">
        <f t="shared" si="0"/>
        <v>591547.19</v>
      </c>
      <c r="P10" s="37">
        <f>O10+J10</f>
        <v>1234071</v>
      </c>
      <c r="Q10" s="37">
        <f>E10+H10+I10</f>
        <v>932969</v>
      </c>
      <c r="R10" s="37">
        <f t="shared" si="1"/>
        <v>2167040</v>
      </c>
    </row>
    <row r="11" spans="1:18" ht="39.75" customHeight="1">
      <c r="A11" s="19">
        <v>3</v>
      </c>
      <c r="B11" s="16" t="s">
        <v>46</v>
      </c>
      <c r="C11" s="13" t="s">
        <v>37</v>
      </c>
      <c r="D11" s="37">
        <v>8166</v>
      </c>
      <c r="E11" s="37">
        <v>0</v>
      </c>
      <c r="F11" s="37">
        <v>9632</v>
      </c>
      <c r="G11" s="37">
        <v>8045</v>
      </c>
      <c r="H11" s="37">
        <v>0</v>
      </c>
      <c r="I11" s="37">
        <v>0</v>
      </c>
      <c r="J11" s="37">
        <f>G11+F11+D11</f>
        <v>25843</v>
      </c>
      <c r="K11" s="37">
        <f>J11+E11+H11+I11</f>
        <v>25843</v>
      </c>
      <c r="L11" s="37">
        <v>8041.1</v>
      </c>
      <c r="M11" s="37">
        <v>8041.1</v>
      </c>
      <c r="N11" s="37">
        <v>8040.799999999999</v>
      </c>
      <c r="O11" s="37">
        <f t="shared" si="0"/>
        <v>24123</v>
      </c>
      <c r="P11" s="37">
        <f>O11+J11</f>
        <v>49966</v>
      </c>
      <c r="Q11" s="37">
        <f>E11+H11+I11</f>
        <v>0</v>
      </c>
      <c r="R11" s="37">
        <f t="shared" si="1"/>
        <v>49966</v>
      </c>
    </row>
    <row r="12" spans="1:18" ht="39.75" customHeight="1">
      <c r="A12" s="19">
        <v>4</v>
      </c>
      <c r="B12" s="16" t="s">
        <v>3</v>
      </c>
      <c r="C12" s="13" t="s">
        <v>35</v>
      </c>
      <c r="D12" s="37">
        <v>99435.55</v>
      </c>
      <c r="E12" s="37">
        <v>257782.31</v>
      </c>
      <c r="F12" s="37">
        <v>120675.14</v>
      </c>
      <c r="G12" s="37">
        <v>122384.55</v>
      </c>
      <c r="H12" s="37">
        <v>218583.45</v>
      </c>
      <c r="I12" s="37">
        <v>280127.86</v>
      </c>
      <c r="J12" s="37">
        <f>G12+F12+D12</f>
        <v>342495.24</v>
      </c>
      <c r="K12" s="37">
        <f>J12+E12+H12+I12</f>
        <v>1098988.8599999999</v>
      </c>
      <c r="L12" s="37">
        <v>120818.19</v>
      </c>
      <c r="M12" s="37">
        <v>101376.19</v>
      </c>
      <c r="N12" s="37">
        <v>101375.76</v>
      </c>
      <c r="O12" s="37">
        <f t="shared" si="0"/>
        <v>323570.14</v>
      </c>
      <c r="P12" s="37">
        <f>O12+J12</f>
        <v>666065.38</v>
      </c>
      <c r="Q12" s="37">
        <f>E12+H12+I12</f>
        <v>756493.62</v>
      </c>
      <c r="R12" s="37">
        <f t="shared" si="1"/>
        <v>1422559</v>
      </c>
    </row>
    <row r="13" spans="1:18" ht="39.75" customHeight="1">
      <c r="A13" s="19">
        <v>5</v>
      </c>
      <c r="B13" s="34" t="s">
        <v>40</v>
      </c>
      <c r="C13" s="14" t="s">
        <v>41</v>
      </c>
      <c r="D13" s="37">
        <v>49050</v>
      </c>
      <c r="E13" s="37">
        <v>0</v>
      </c>
      <c r="F13" s="37">
        <v>49450</v>
      </c>
      <c r="G13" s="37">
        <v>58700</v>
      </c>
      <c r="H13" s="37">
        <v>0</v>
      </c>
      <c r="I13" s="37">
        <v>0</v>
      </c>
      <c r="J13" s="37">
        <f>G13+F13+D13</f>
        <v>157200</v>
      </c>
      <c r="K13" s="37">
        <f>J13+E13+H13+I13</f>
        <v>157200</v>
      </c>
      <c r="L13" s="37">
        <v>57742.52</v>
      </c>
      <c r="M13" s="37">
        <v>48842.52</v>
      </c>
      <c r="N13" s="37">
        <v>48839.96</v>
      </c>
      <c r="O13" s="37">
        <f t="shared" si="0"/>
        <v>155425</v>
      </c>
      <c r="P13" s="37">
        <f>O13+J13</f>
        <v>312625</v>
      </c>
      <c r="Q13" s="37">
        <f>E13+H13+I13</f>
        <v>0</v>
      </c>
      <c r="R13" s="37">
        <f t="shared" si="1"/>
        <v>312625</v>
      </c>
    </row>
    <row r="14" spans="1:18" ht="39.75" customHeight="1">
      <c r="A14" s="19">
        <v>6</v>
      </c>
      <c r="B14" s="16" t="s">
        <v>4</v>
      </c>
      <c r="C14" s="13" t="s">
        <v>28</v>
      </c>
      <c r="D14" s="37">
        <v>56106</v>
      </c>
      <c r="E14" s="37">
        <v>0</v>
      </c>
      <c r="F14" s="37">
        <v>55965</v>
      </c>
      <c r="G14" s="37">
        <v>55449</v>
      </c>
      <c r="H14" s="37">
        <v>0</v>
      </c>
      <c r="I14" s="37">
        <v>0</v>
      </c>
      <c r="J14" s="37">
        <f>G14+F14+D14</f>
        <v>167520</v>
      </c>
      <c r="K14" s="37">
        <f>J14+E14+H14+I14</f>
        <v>167520</v>
      </c>
      <c r="L14" s="37">
        <v>55589.87</v>
      </c>
      <c r="M14" s="37">
        <v>55589.87</v>
      </c>
      <c r="N14" s="37">
        <v>55589.31</v>
      </c>
      <c r="O14" s="37">
        <f t="shared" si="0"/>
        <v>166769.05</v>
      </c>
      <c r="P14" s="37">
        <f>O14+J14</f>
        <v>334289.05</v>
      </c>
      <c r="Q14" s="37">
        <f>E14+H14+I14</f>
        <v>0</v>
      </c>
      <c r="R14" s="37">
        <f t="shared" si="1"/>
        <v>334289.05</v>
      </c>
    </row>
    <row r="15" spans="1:18" ht="39.75" customHeight="1">
      <c r="A15" s="19">
        <v>7</v>
      </c>
      <c r="B15" s="17" t="s">
        <v>18</v>
      </c>
      <c r="C15" s="14" t="s">
        <v>34</v>
      </c>
      <c r="D15" s="37">
        <v>89757.09</v>
      </c>
      <c r="E15" s="37">
        <v>30994.5</v>
      </c>
      <c r="F15" s="37">
        <v>108932.41</v>
      </c>
      <c r="G15" s="37">
        <v>108847.09</v>
      </c>
      <c r="H15" s="37">
        <v>29372.91</v>
      </c>
      <c r="I15" s="37">
        <v>39008.59</v>
      </c>
      <c r="J15" s="37">
        <f>G15+F15+D15</f>
        <v>307536.58999999997</v>
      </c>
      <c r="K15" s="37">
        <f>J15+E15+H15+I15</f>
        <v>406912.58999999997</v>
      </c>
      <c r="L15" s="37">
        <v>110003.27</v>
      </c>
      <c r="M15" s="37">
        <v>92545.27</v>
      </c>
      <c r="N15" s="37">
        <v>92544.87</v>
      </c>
      <c r="O15" s="37">
        <f t="shared" si="0"/>
        <v>295093.41000000003</v>
      </c>
      <c r="P15" s="37">
        <f>O15+J15</f>
        <v>602630</v>
      </c>
      <c r="Q15" s="37">
        <f>E15+H15+I15</f>
        <v>99376</v>
      </c>
      <c r="R15" s="37">
        <f t="shared" si="1"/>
        <v>702006</v>
      </c>
    </row>
    <row r="16" spans="1:18" ht="57.75" customHeight="1">
      <c r="A16" s="19">
        <v>8</v>
      </c>
      <c r="B16" s="17" t="s">
        <v>50</v>
      </c>
      <c r="C16" s="14" t="s">
        <v>47</v>
      </c>
      <c r="D16" s="37">
        <v>114128.88</v>
      </c>
      <c r="E16" s="37">
        <v>0</v>
      </c>
      <c r="F16" s="37">
        <v>122860</v>
      </c>
      <c r="G16" s="37">
        <v>136203.88</v>
      </c>
      <c r="H16" s="37">
        <v>6891.12</v>
      </c>
      <c r="I16" s="37">
        <v>0</v>
      </c>
      <c r="J16" s="37">
        <f>G16+F16+D16</f>
        <v>373192.76</v>
      </c>
      <c r="K16" s="37">
        <f>J16+E16+H16+I16</f>
        <v>380083.88</v>
      </c>
      <c r="L16" s="37">
        <v>156683.18</v>
      </c>
      <c r="M16" s="37">
        <v>135498.18</v>
      </c>
      <c r="N16" s="37">
        <v>135494.76</v>
      </c>
      <c r="O16" s="37">
        <f t="shared" si="0"/>
        <v>427676.12</v>
      </c>
      <c r="P16" s="37">
        <f>O16+J16</f>
        <v>800868.88</v>
      </c>
      <c r="Q16" s="37">
        <f>E16+H16+I16</f>
        <v>6891.12</v>
      </c>
      <c r="R16" s="37">
        <f t="shared" si="1"/>
        <v>807760</v>
      </c>
    </row>
    <row r="17" spans="1:18" ht="48.75" customHeight="1">
      <c r="A17" s="19">
        <v>9</v>
      </c>
      <c r="B17" s="17" t="s">
        <v>49</v>
      </c>
      <c r="C17" s="14" t="s">
        <v>48</v>
      </c>
      <c r="D17" s="37">
        <v>97405.7</v>
      </c>
      <c r="E17" s="37">
        <v>54531.93</v>
      </c>
      <c r="F17" s="37">
        <v>118162.37</v>
      </c>
      <c r="G17" s="37">
        <v>117505.70000000001</v>
      </c>
      <c r="H17" s="37">
        <v>62344.3</v>
      </c>
      <c r="I17" s="37">
        <v>89187.63</v>
      </c>
      <c r="J17" s="37">
        <f>G17+F17+D17</f>
        <v>333073.77</v>
      </c>
      <c r="K17" s="37">
        <f>J17+E17+H17+I17</f>
        <v>539137.63</v>
      </c>
      <c r="L17" s="37">
        <v>114844.38</v>
      </c>
      <c r="M17" s="37">
        <v>95944.38</v>
      </c>
      <c r="N17" s="37">
        <v>95923.61</v>
      </c>
      <c r="O17" s="37">
        <f t="shared" si="0"/>
        <v>306712.37</v>
      </c>
      <c r="P17" s="37">
        <f>O17+J17</f>
        <v>639786.14</v>
      </c>
      <c r="Q17" s="37">
        <f>E17+H17+I17</f>
        <v>206063.86000000002</v>
      </c>
      <c r="R17" s="37">
        <f t="shared" si="1"/>
        <v>845850</v>
      </c>
    </row>
    <row r="18" spans="1:18" ht="39.75" customHeight="1">
      <c r="A18" s="19">
        <v>10</v>
      </c>
      <c r="B18" s="16" t="s">
        <v>38</v>
      </c>
      <c r="C18" s="13" t="s">
        <v>33</v>
      </c>
      <c r="D18" s="37">
        <v>17083</v>
      </c>
      <c r="E18" s="37">
        <v>0</v>
      </c>
      <c r="F18" s="37">
        <v>20019</v>
      </c>
      <c r="G18" s="37">
        <v>22869</v>
      </c>
      <c r="H18" s="37">
        <v>0</v>
      </c>
      <c r="I18" s="37">
        <v>0</v>
      </c>
      <c r="J18" s="37">
        <f>G18+F18+D18</f>
        <v>59971</v>
      </c>
      <c r="K18" s="37">
        <f>J18+E18+H18+I18</f>
        <v>59971</v>
      </c>
      <c r="L18" s="37">
        <v>25580.59</v>
      </c>
      <c r="M18" s="37">
        <v>25580.59</v>
      </c>
      <c r="N18" s="37">
        <v>25580.08</v>
      </c>
      <c r="O18" s="37">
        <f t="shared" si="0"/>
        <v>76741.26</v>
      </c>
      <c r="P18" s="37">
        <f>O18+J18</f>
        <v>136712.26</v>
      </c>
      <c r="Q18" s="37">
        <f>E18+H18+I18</f>
        <v>0</v>
      </c>
      <c r="R18" s="37">
        <f t="shared" si="1"/>
        <v>136712.26</v>
      </c>
    </row>
    <row r="19" spans="1:18" ht="39.75" customHeight="1">
      <c r="A19" s="19">
        <v>11</v>
      </c>
      <c r="B19" s="17" t="s">
        <v>13</v>
      </c>
      <c r="C19" s="14" t="s">
        <v>22</v>
      </c>
      <c r="D19" s="37">
        <v>9161</v>
      </c>
      <c r="E19" s="37">
        <v>0</v>
      </c>
      <c r="F19" s="37">
        <v>12102</v>
      </c>
      <c r="G19" s="37">
        <v>16194</v>
      </c>
      <c r="H19" s="37">
        <v>0</v>
      </c>
      <c r="I19" s="37">
        <v>0</v>
      </c>
      <c r="J19" s="37">
        <f>G19+F19+D19</f>
        <v>37457</v>
      </c>
      <c r="K19" s="37">
        <f>J19+E19+H19+I19</f>
        <v>37457</v>
      </c>
      <c r="L19" s="37">
        <v>24518.22</v>
      </c>
      <c r="M19" s="37">
        <v>24518.22</v>
      </c>
      <c r="N19" s="37">
        <v>24517.68</v>
      </c>
      <c r="O19" s="37">
        <f t="shared" si="0"/>
        <v>73554.12</v>
      </c>
      <c r="P19" s="37">
        <f>O19+J19</f>
        <v>111011.12</v>
      </c>
      <c r="Q19" s="37">
        <f>E19+H19+I19</f>
        <v>0</v>
      </c>
      <c r="R19" s="37">
        <f t="shared" si="1"/>
        <v>111011.12</v>
      </c>
    </row>
    <row r="20" spans="1:18" ht="39.75" customHeight="1">
      <c r="A20" s="19">
        <v>12</v>
      </c>
      <c r="B20" s="16" t="s">
        <v>8</v>
      </c>
      <c r="C20" s="13" t="s">
        <v>27</v>
      </c>
      <c r="D20" s="37">
        <v>39012</v>
      </c>
      <c r="E20" s="37">
        <v>0</v>
      </c>
      <c r="F20" s="37">
        <v>47332</v>
      </c>
      <c r="G20" s="37">
        <v>38702</v>
      </c>
      <c r="H20" s="37">
        <v>0</v>
      </c>
      <c r="I20" s="37">
        <v>0</v>
      </c>
      <c r="J20" s="37">
        <f>G20+F20+D20</f>
        <v>125046</v>
      </c>
      <c r="K20" s="37">
        <f>J20+E20+H20+I20</f>
        <v>125046</v>
      </c>
      <c r="L20" s="37">
        <v>38557.95</v>
      </c>
      <c r="M20" s="37">
        <v>38557.95</v>
      </c>
      <c r="N20" s="37">
        <v>38557.1</v>
      </c>
      <c r="O20" s="37">
        <f t="shared" si="0"/>
        <v>115672.99999999999</v>
      </c>
      <c r="P20" s="37">
        <f>O20+J20</f>
        <v>240719</v>
      </c>
      <c r="Q20" s="37">
        <f>E20+H20+I20</f>
        <v>0</v>
      </c>
      <c r="R20" s="37">
        <f t="shared" si="1"/>
        <v>240719</v>
      </c>
    </row>
    <row r="21" spans="1:18" ht="39.75" customHeight="1">
      <c r="A21" s="19">
        <v>13</v>
      </c>
      <c r="B21" s="35" t="s">
        <v>6</v>
      </c>
      <c r="C21" s="13" t="s">
        <v>36</v>
      </c>
      <c r="D21" s="37">
        <v>91079.51</v>
      </c>
      <c r="E21" s="37">
        <v>17845.83</v>
      </c>
      <c r="F21" s="37">
        <v>107474.66</v>
      </c>
      <c r="G21" s="37">
        <v>106619.51</v>
      </c>
      <c r="H21" s="37">
        <v>20230.49</v>
      </c>
      <c r="I21" s="37">
        <v>19575.34</v>
      </c>
      <c r="J21" s="37">
        <f>G21+F21+D21</f>
        <v>305173.68</v>
      </c>
      <c r="K21" s="37">
        <f>J21+E21+H21+I21</f>
        <v>362825.34</v>
      </c>
      <c r="L21" s="37">
        <v>104058.53</v>
      </c>
      <c r="M21" s="37">
        <v>86758.53</v>
      </c>
      <c r="N21" s="37">
        <v>86757.59999999999</v>
      </c>
      <c r="O21" s="37">
        <f t="shared" si="0"/>
        <v>277574.66000000003</v>
      </c>
      <c r="P21" s="37">
        <f>O21+J21</f>
        <v>582748.3400000001</v>
      </c>
      <c r="Q21" s="37">
        <f>E21+H21+I21</f>
        <v>57651.66</v>
      </c>
      <c r="R21" s="37">
        <f t="shared" si="1"/>
        <v>640400.0000000001</v>
      </c>
    </row>
    <row r="22" spans="1:18" ht="49.5" customHeight="1">
      <c r="A22" s="19">
        <v>14</v>
      </c>
      <c r="B22" s="16" t="s">
        <v>5</v>
      </c>
      <c r="C22" s="13" t="s">
        <v>32</v>
      </c>
      <c r="D22" s="37">
        <v>25837</v>
      </c>
      <c r="E22" s="37">
        <v>0</v>
      </c>
      <c r="F22" s="37">
        <v>25915</v>
      </c>
      <c r="G22" s="37">
        <v>30817</v>
      </c>
      <c r="H22" s="37">
        <v>0</v>
      </c>
      <c r="I22" s="37">
        <v>0</v>
      </c>
      <c r="J22" s="37">
        <f>G22+F22+D22</f>
        <v>82569</v>
      </c>
      <c r="K22" s="37">
        <f>J22+E22+H22+I22</f>
        <v>82569</v>
      </c>
      <c r="L22" s="37">
        <v>25684.68</v>
      </c>
      <c r="M22" s="37">
        <v>25684.68</v>
      </c>
      <c r="N22" s="37">
        <v>25683.64</v>
      </c>
      <c r="O22" s="37">
        <f t="shared" si="0"/>
        <v>77053</v>
      </c>
      <c r="P22" s="37">
        <f>O22+J22</f>
        <v>159622</v>
      </c>
      <c r="Q22" s="37">
        <f>E22+H22+I22</f>
        <v>0</v>
      </c>
      <c r="R22" s="37">
        <f t="shared" si="1"/>
        <v>159622</v>
      </c>
    </row>
    <row r="23" spans="1:18" ht="39.75" customHeight="1">
      <c r="A23" s="19">
        <v>15</v>
      </c>
      <c r="B23" s="24" t="s">
        <v>14</v>
      </c>
      <c r="C23" s="13" t="s">
        <v>29</v>
      </c>
      <c r="D23" s="37">
        <v>54710</v>
      </c>
      <c r="E23" s="37">
        <v>0</v>
      </c>
      <c r="F23" s="37">
        <v>54870</v>
      </c>
      <c r="G23" s="37">
        <v>60910</v>
      </c>
      <c r="H23" s="37">
        <v>0</v>
      </c>
      <c r="I23" s="37">
        <v>0</v>
      </c>
      <c r="J23" s="37">
        <f>G23+F23+D23</f>
        <v>170490</v>
      </c>
      <c r="K23" s="37">
        <f>J23+E23+H23+I23</f>
        <v>170490</v>
      </c>
      <c r="L23" s="37">
        <v>53966.72</v>
      </c>
      <c r="M23" s="37">
        <v>53966.72</v>
      </c>
      <c r="N23" s="37">
        <v>53966.560000000005</v>
      </c>
      <c r="O23" s="37">
        <f t="shared" si="0"/>
        <v>161900</v>
      </c>
      <c r="P23" s="37">
        <f>O23+J23</f>
        <v>332390</v>
      </c>
      <c r="Q23" s="37">
        <f>E23+H23+I23</f>
        <v>0</v>
      </c>
      <c r="R23" s="37">
        <f t="shared" si="1"/>
        <v>332390</v>
      </c>
    </row>
    <row r="24" spans="1:18" ht="39.75" customHeight="1">
      <c r="A24" s="19">
        <v>16</v>
      </c>
      <c r="B24" s="24" t="s">
        <v>15</v>
      </c>
      <c r="C24" s="25" t="s">
        <v>31</v>
      </c>
      <c r="D24" s="37">
        <v>86365.37</v>
      </c>
      <c r="E24" s="37">
        <v>75309.23</v>
      </c>
      <c r="F24" s="37">
        <v>104815.4</v>
      </c>
      <c r="G24" s="37">
        <v>104265.37</v>
      </c>
      <c r="H24" s="37">
        <v>177539.63</v>
      </c>
      <c r="I24" s="37">
        <v>187334.6</v>
      </c>
      <c r="J24" s="37">
        <f>G24+F24+D24</f>
        <v>295446.14</v>
      </c>
      <c r="K24" s="37">
        <f>J24+E24+H24+I24</f>
        <v>735629.6</v>
      </c>
      <c r="L24" s="37">
        <v>101862.89</v>
      </c>
      <c r="M24" s="37">
        <v>85092.89</v>
      </c>
      <c r="N24" s="37">
        <v>85089.62</v>
      </c>
      <c r="O24" s="37">
        <f t="shared" si="0"/>
        <v>272045.4</v>
      </c>
      <c r="P24" s="37">
        <f>O24+J24</f>
        <v>567491.54</v>
      </c>
      <c r="Q24" s="37">
        <f>E24+H24+I24</f>
        <v>440183.45999999996</v>
      </c>
      <c r="R24" s="37">
        <f t="shared" si="1"/>
        <v>1007675</v>
      </c>
    </row>
    <row r="25" spans="1:18" ht="39.75" customHeight="1">
      <c r="A25" s="19">
        <v>17</v>
      </c>
      <c r="B25" s="24" t="s">
        <v>51</v>
      </c>
      <c r="C25" s="25" t="s">
        <v>25</v>
      </c>
      <c r="D25" s="37">
        <v>5747</v>
      </c>
      <c r="E25" s="37">
        <v>0</v>
      </c>
      <c r="F25" s="37">
        <v>10269</v>
      </c>
      <c r="G25" s="37">
        <v>12702</v>
      </c>
      <c r="H25" s="37">
        <v>0</v>
      </c>
      <c r="I25" s="37">
        <v>0</v>
      </c>
      <c r="J25" s="37">
        <f>G25+F25+D25</f>
        <v>28718</v>
      </c>
      <c r="K25" s="37">
        <f>J25+E25+H25+I25</f>
        <v>28718</v>
      </c>
      <c r="L25" s="37">
        <v>158837.82</v>
      </c>
      <c r="M25" s="37">
        <v>158837.82</v>
      </c>
      <c r="N25" s="37">
        <v>158837.47</v>
      </c>
      <c r="O25" s="37">
        <f t="shared" si="0"/>
        <v>476513.11000000004</v>
      </c>
      <c r="P25" s="37">
        <f>O25+J25</f>
        <v>505231.11000000004</v>
      </c>
      <c r="Q25" s="37">
        <f>E25+H25+I25</f>
        <v>0</v>
      </c>
      <c r="R25" s="37">
        <f t="shared" si="1"/>
        <v>505231.11000000004</v>
      </c>
    </row>
    <row r="26" spans="1:18" ht="39.75" customHeight="1">
      <c r="A26" s="19">
        <v>18</v>
      </c>
      <c r="B26" s="18" t="s">
        <v>12</v>
      </c>
      <c r="C26" s="14" t="s">
        <v>24</v>
      </c>
      <c r="D26" s="37">
        <v>29209</v>
      </c>
      <c r="E26" s="37">
        <v>0</v>
      </c>
      <c r="F26" s="37">
        <v>31463</v>
      </c>
      <c r="G26" s="37">
        <v>33436</v>
      </c>
      <c r="H26" s="37">
        <v>0</v>
      </c>
      <c r="I26" s="37">
        <v>0</v>
      </c>
      <c r="J26" s="37">
        <f>G26+F26+D26</f>
        <v>94108</v>
      </c>
      <c r="K26" s="37">
        <f>J26+E26+H26+I26</f>
        <v>94108</v>
      </c>
      <c r="L26" s="37">
        <v>73873.14</v>
      </c>
      <c r="M26" s="37">
        <v>73873.14</v>
      </c>
      <c r="N26" s="37">
        <v>73872.34</v>
      </c>
      <c r="O26" s="37">
        <f t="shared" si="0"/>
        <v>221618.62</v>
      </c>
      <c r="P26" s="37">
        <f>O26+J26</f>
        <v>315726.62</v>
      </c>
      <c r="Q26" s="37">
        <f>E26+H26+I26</f>
        <v>0</v>
      </c>
      <c r="R26" s="37">
        <f t="shared" si="1"/>
        <v>315726.62</v>
      </c>
    </row>
    <row r="27" spans="1:18" ht="39.75" customHeight="1">
      <c r="A27" s="19">
        <v>19</v>
      </c>
      <c r="B27" s="18" t="s">
        <v>11</v>
      </c>
      <c r="C27" s="14" t="s">
        <v>26</v>
      </c>
      <c r="D27" s="37">
        <v>13774</v>
      </c>
      <c r="E27" s="37">
        <v>0</v>
      </c>
      <c r="F27" s="37">
        <v>12903</v>
      </c>
      <c r="G27" s="37">
        <v>15150</v>
      </c>
      <c r="H27" s="37">
        <v>0</v>
      </c>
      <c r="I27" s="37">
        <v>0</v>
      </c>
      <c r="J27" s="37">
        <f>G27+F27+D27</f>
        <v>41827</v>
      </c>
      <c r="K27" s="37">
        <f>J27+E27+H27+I27</f>
        <v>41827</v>
      </c>
      <c r="L27" s="37">
        <v>24267.46</v>
      </c>
      <c r="M27" s="37">
        <v>24267.46</v>
      </c>
      <c r="N27" s="37">
        <v>24267.23</v>
      </c>
      <c r="O27" s="37">
        <f t="shared" si="0"/>
        <v>72802.15</v>
      </c>
      <c r="P27" s="37">
        <f>O27+J27</f>
        <v>114629.15</v>
      </c>
      <c r="Q27" s="37">
        <f>E27+H27+I27</f>
        <v>0</v>
      </c>
      <c r="R27" s="37">
        <f t="shared" si="1"/>
        <v>114629.15</v>
      </c>
    </row>
    <row r="28" spans="1:18" ht="39.75" customHeight="1">
      <c r="A28" s="19">
        <v>20</v>
      </c>
      <c r="B28" s="18" t="s">
        <v>9</v>
      </c>
      <c r="C28" s="14" t="s">
        <v>23</v>
      </c>
      <c r="D28" s="37">
        <v>94487</v>
      </c>
      <c r="E28" s="37">
        <v>0</v>
      </c>
      <c r="F28" s="37">
        <v>101792</v>
      </c>
      <c r="G28" s="37">
        <v>100856</v>
      </c>
      <c r="H28" s="37">
        <v>0</v>
      </c>
      <c r="I28" s="37">
        <v>0</v>
      </c>
      <c r="J28" s="37">
        <f>G28+F28+D28</f>
        <v>297135</v>
      </c>
      <c r="K28" s="37">
        <f>J28+E28+H28+I28</f>
        <v>297135</v>
      </c>
      <c r="L28" s="37">
        <v>100362.27</v>
      </c>
      <c r="M28" s="37">
        <v>100362.27</v>
      </c>
      <c r="N28" s="37">
        <v>100362</v>
      </c>
      <c r="O28" s="37">
        <f t="shared" si="0"/>
        <v>301086.54000000004</v>
      </c>
      <c r="P28" s="37">
        <f>O28+J28</f>
        <v>598221.54</v>
      </c>
      <c r="Q28" s="37">
        <f>E28+H28+I28</f>
        <v>0</v>
      </c>
      <c r="R28" s="37">
        <f t="shared" si="1"/>
        <v>598221.54</v>
      </c>
    </row>
    <row r="29" spans="1:18" ht="39.75" customHeight="1">
      <c r="A29" s="19">
        <v>21</v>
      </c>
      <c r="B29" s="36" t="s">
        <v>10</v>
      </c>
      <c r="C29" s="14" t="s">
        <v>21</v>
      </c>
      <c r="D29" s="37">
        <v>23079</v>
      </c>
      <c r="E29" s="37">
        <v>0</v>
      </c>
      <c r="F29" s="37">
        <v>26993</v>
      </c>
      <c r="G29" s="37">
        <v>30669</v>
      </c>
      <c r="H29" s="37">
        <v>0</v>
      </c>
      <c r="I29" s="37">
        <v>0</v>
      </c>
      <c r="J29" s="37">
        <f>G29+F29+D29</f>
        <v>80741</v>
      </c>
      <c r="K29" s="37">
        <f>J29+E29+H29+I29</f>
        <v>80741</v>
      </c>
      <c r="L29" s="37">
        <v>51150.28</v>
      </c>
      <c r="M29" s="37">
        <v>51150.28</v>
      </c>
      <c r="N29" s="37">
        <v>51150.049999999996</v>
      </c>
      <c r="O29" s="37">
        <f t="shared" si="0"/>
        <v>153450.61</v>
      </c>
      <c r="P29" s="37">
        <f>O29+J29</f>
        <v>234191.61</v>
      </c>
      <c r="Q29" s="37">
        <f>E29+H29+I29</f>
        <v>0</v>
      </c>
      <c r="R29" s="37">
        <f t="shared" si="1"/>
        <v>234191.61</v>
      </c>
    </row>
    <row r="30" spans="1:18" ht="39.75" customHeight="1">
      <c r="A30" s="19">
        <v>22</v>
      </c>
      <c r="B30" s="22" t="s">
        <v>42</v>
      </c>
      <c r="C30" s="14" t="s">
        <v>44</v>
      </c>
      <c r="D30" s="37">
        <v>26475</v>
      </c>
      <c r="E30" s="37">
        <v>0</v>
      </c>
      <c r="F30" s="37">
        <v>26491</v>
      </c>
      <c r="G30" s="37">
        <v>26002</v>
      </c>
      <c r="H30" s="37">
        <v>0</v>
      </c>
      <c r="I30" s="37">
        <v>0</v>
      </c>
      <c r="J30" s="37">
        <f>G30+F30+D30</f>
        <v>78968</v>
      </c>
      <c r="K30" s="37">
        <f>J30+E30+H30+I30</f>
        <v>78968</v>
      </c>
      <c r="L30" s="37">
        <v>26044.55</v>
      </c>
      <c r="M30" s="37">
        <v>26044.55</v>
      </c>
      <c r="N30" s="37">
        <v>26043.9</v>
      </c>
      <c r="O30" s="37">
        <f t="shared" si="0"/>
        <v>78133</v>
      </c>
      <c r="P30" s="37">
        <f>O30+J30</f>
        <v>157101</v>
      </c>
      <c r="Q30" s="37">
        <f>E30+H30+I30</f>
        <v>0</v>
      </c>
      <c r="R30" s="37">
        <f t="shared" si="1"/>
        <v>157101</v>
      </c>
    </row>
    <row r="31" spans="1:18" ht="39.75" customHeight="1">
      <c r="A31" s="19">
        <v>23</v>
      </c>
      <c r="B31" s="40" t="s">
        <v>43</v>
      </c>
      <c r="C31" s="14" t="s">
        <v>45</v>
      </c>
      <c r="D31" s="37">
        <v>166754.98</v>
      </c>
      <c r="E31" s="37">
        <v>82278.73</v>
      </c>
      <c r="F31" s="37">
        <v>172060.29</v>
      </c>
      <c r="G31" s="37">
        <v>183216.98</v>
      </c>
      <c r="H31" s="37">
        <v>87490.02</v>
      </c>
      <c r="I31" s="37">
        <v>64283.71</v>
      </c>
      <c r="J31" s="37">
        <f>G31+F31+D31</f>
        <v>522032.25</v>
      </c>
      <c r="K31" s="37">
        <f>J31+E31+H31+I31</f>
        <v>756084.71</v>
      </c>
      <c r="L31" s="37">
        <v>193762.00999999998</v>
      </c>
      <c r="M31" s="37">
        <v>134286.56999999998</v>
      </c>
      <c r="N31" s="37">
        <v>149206.71000000002</v>
      </c>
      <c r="O31" s="37">
        <f t="shared" si="0"/>
        <v>477255.29000000004</v>
      </c>
      <c r="P31" s="37">
        <f>O31+J31</f>
        <v>999287.54</v>
      </c>
      <c r="Q31" s="37">
        <f>E31+H31+I31</f>
        <v>234052.46</v>
      </c>
      <c r="R31" s="37">
        <f t="shared" si="1"/>
        <v>1233340</v>
      </c>
    </row>
    <row r="32" spans="1:18" s="26" customFormat="1" ht="41.25" customHeight="1">
      <c r="A32" s="10"/>
      <c r="B32" s="2" t="s">
        <v>2</v>
      </c>
      <c r="C32" s="15"/>
      <c r="D32" s="7">
        <f>SUM(D6:D31)</f>
        <v>1678839.1599999997</v>
      </c>
      <c r="E32" s="7">
        <f>SUM(E6:E31)</f>
        <v>1131640.05</v>
      </c>
      <c r="F32" s="7">
        <f>SUM(F6:F31)</f>
        <v>1877761.6699999997</v>
      </c>
      <c r="G32" s="7">
        <f aca="true" t="shared" si="2" ref="G32:R32">SUM(G6:G31)</f>
        <v>1942737.1600000001</v>
      </c>
      <c r="H32" s="7">
        <f t="shared" si="2"/>
        <v>1193013.8399999999</v>
      </c>
      <c r="I32" s="7">
        <f t="shared" si="2"/>
        <v>1338161.3300000003</v>
      </c>
      <c r="J32" s="7">
        <f t="shared" si="2"/>
        <v>5499337.989999999</v>
      </c>
      <c r="K32" s="7">
        <f t="shared" si="2"/>
        <v>9162153.21</v>
      </c>
      <c r="L32" s="7">
        <f t="shared" si="2"/>
        <v>2169792.16</v>
      </c>
      <c r="M32" s="7">
        <f t="shared" si="2"/>
        <v>1894656.7199999997</v>
      </c>
      <c r="N32" s="7">
        <f t="shared" si="2"/>
        <v>1912758.3699999999</v>
      </c>
      <c r="O32" s="7">
        <f t="shared" si="2"/>
        <v>5977207.250000002</v>
      </c>
      <c r="P32" s="7">
        <f t="shared" si="2"/>
        <v>11476545.239999995</v>
      </c>
      <c r="Q32" s="7">
        <f t="shared" si="2"/>
        <v>3662815.22</v>
      </c>
      <c r="R32" s="7">
        <f t="shared" si="2"/>
        <v>15139360.459999997</v>
      </c>
    </row>
    <row r="33" spans="1:18" s="26" customFormat="1" ht="41.25" customHeight="1">
      <c r="A33" s="42"/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6" ht="30" customHeight="1">
      <c r="B34" s="32" t="s">
        <v>17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8" s="26" customFormat="1" ht="99.75" customHeight="1">
      <c r="A35" s="11" t="s">
        <v>0</v>
      </c>
      <c r="B35" s="6" t="s">
        <v>1</v>
      </c>
      <c r="C35" s="12" t="s">
        <v>20</v>
      </c>
      <c r="D35" s="5" t="s">
        <v>65</v>
      </c>
      <c r="E35" s="5" t="s">
        <v>59</v>
      </c>
      <c r="F35" s="5" t="s">
        <v>66</v>
      </c>
      <c r="G35" s="5" t="s">
        <v>71</v>
      </c>
      <c r="H35" s="5" t="s">
        <v>63</v>
      </c>
      <c r="I35" s="5" t="s">
        <v>64</v>
      </c>
      <c r="J35" s="5" t="s">
        <v>52</v>
      </c>
      <c r="K35" s="5" t="s">
        <v>62</v>
      </c>
      <c r="L35" s="5" t="s">
        <v>70</v>
      </c>
      <c r="M35" s="5" t="s">
        <v>68</v>
      </c>
      <c r="N35" s="5" t="s">
        <v>69</v>
      </c>
      <c r="O35" s="5" t="s">
        <v>67</v>
      </c>
      <c r="P35" s="5" t="s">
        <v>53</v>
      </c>
      <c r="Q35" s="5" t="s">
        <v>60</v>
      </c>
      <c r="R35" s="5" t="s">
        <v>61</v>
      </c>
    </row>
    <row r="36" spans="1:18" ht="40.5" customHeight="1">
      <c r="A36" s="38">
        <v>1</v>
      </c>
      <c r="B36" s="39" t="s">
        <v>16</v>
      </c>
      <c r="C36" s="14" t="s">
        <v>25</v>
      </c>
      <c r="D36" s="37">
        <v>25200</v>
      </c>
      <c r="E36" s="37">
        <v>0</v>
      </c>
      <c r="F36" s="37">
        <v>33750</v>
      </c>
      <c r="G36" s="37">
        <v>31050</v>
      </c>
      <c r="H36" s="37">
        <v>0</v>
      </c>
      <c r="I36" s="37">
        <v>0</v>
      </c>
      <c r="J36" s="37">
        <f>G36+F36+D36</f>
        <v>90000</v>
      </c>
      <c r="K36" s="37">
        <f>J36+E36+H36+I36</f>
        <v>90000</v>
      </c>
      <c r="L36" s="37">
        <v>106200.95999999999</v>
      </c>
      <c r="M36" s="37">
        <v>45807.92</v>
      </c>
      <c r="N36" s="37">
        <v>45618.96</v>
      </c>
      <c r="O36" s="37">
        <f>N36+M36+L36</f>
        <v>197627.84</v>
      </c>
      <c r="P36" s="37">
        <f>O36+J36</f>
        <v>287627.83999999997</v>
      </c>
      <c r="Q36" s="37">
        <f>E36+H36+I36</f>
        <v>0</v>
      </c>
      <c r="R36" s="37">
        <f>P36+Q36</f>
        <v>287627.83999999997</v>
      </c>
    </row>
    <row r="37" spans="1:18" s="26" customFormat="1" ht="42.75" customHeight="1">
      <c r="A37" s="27"/>
      <c r="B37" s="2" t="s">
        <v>2</v>
      </c>
      <c r="C37" s="15"/>
      <c r="D37" s="7">
        <f aca="true" t="shared" si="3" ref="D37:R37">D36</f>
        <v>25200</v>
      </c>
      <c r="E37" s="7">
        <f t="shared" si="3"/>
        <v>0</v>
      </c>
      <c r="F37" s="7">
        <f t="shared" si="3"/>
        <v>33750</v>
      </c>
      <c r="G37" s="7">
        <f t="shared" si="3"/>
        <v>31050</v>
      </c>
      <c r="H37" s="7">
        <f t="shared" si="3"/>
        <v>0</v>
      </c>
      <c r="I37" s="7">
        <f t="shared" si="3"/>
        <v>0</v>
      </c>
      <c r="J37" s="7">
        <f t="shared" si="3"/>
        <v>90000</v>
      </c>
      <c r="K37" s="7">
        <f t="shared" si="3"/>
        <v>90000</v>
      </c>
      <c r="L37" s="7">
        <f t="shared" si="3"/>
        <v>106200.95999999999</v>
      </c>
      <c r="M37" s="7">
        <f t="shared" si="3"/>
        <v>45807.92</v>
      </c>
      <c r="N37" s="7">
        <f t="shared" si="3"/>
        <v>45618.96</v>
      </c>
      <c r="O37" s="7">
        <f t="shared" si="3"/>
        <v>197627.84</v>
      </c>
      <c r="P37" s="7">
        <f t="shared" si="3"/>
        <v>287627.83999999997</v>
      </c>
      <c r="Q37" s="7">
        <f t="shared" si="3"/>
        <v>0</v>
      </c>
      <c r="R37" s="7">
        <f t="shared" si="3"/>
        <v>287627.83999999997</v>
      </c>
    </row>
    <row r="38" spans="2:16" ht="26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8" s="26" customFormat="1" ht="26.25" customHeight="1">
      <c r="A39" s="41" t="s">
        <v>2</v>
      </c>
      <c r="B39" s="41"/>
      <c r="C39" s="41"/>
      <c r="D39" s="7">
        <f>D37+D32</f>
        <v>1704039.1599999997</v>
      </c>
      <c r="E39" s="7">
        <f>E37+E32</f>
        <v>1131640.05</v>
      </c>
      <c r="F39" s="7">
        <f>F37+F32</f>
        <v>1911511.6699999997</v>
      </c>
      <c r="G39" s="7">
        <f>G37+G32</f>
        <v>1973787.1600000001</v>
      </c>
      <c r="H39" s="7">
        <f>H37+H32</f>
        <v>1193013.8399999999</v>
      </c>
      <c r="I39" s="7">
        <f>I37+I32</f>
        <v>1338161.3300000003</v>
      </c>
      <c r="J39" s="7">
        <f>J37+J32</f>
        <v>5589337.989999999</v>
      </c>
      <c r="K39" s="7">
        <f>K37+K32</f>
        <v>9252153.21</v>
      </c>
      <c r="L39" s="7">
        <f>L37+L32</f>
        <v>2275993.12</v>
      </c>
      <c r="M39" s="7">
        <f>M37+M32</f>
        <v>1940464.6399999997</v>
      </c>
      <c r="N39" s="7">
        <f>N37+N32</f>
        <v>1958377.3299999998</v>
      </c>
      <c r="O39" s="7">
        <f>O37+O32</f>
        <v>6174835.090000002</v>
      </c>
      <c r="P39" s="7">
        <f>P37+P32</f>
        <v>11764173.079999994</v>
      </c>
      <c r="Q39" s="7">
        <f>Q37+Q32</f>
        <v>3662815.22</v>
      </c>
      <c r="R39" s="7">
        <f>R37+R32</f>
        <v>15426988.299999997</v>
      </c>
    </row>
  </sheetData>
  <sheetProtection/>
  <mergeCells count="1">
    <mergeCell ref="A39:C39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2023-04-13T08:05:07Z</cp:lastPrinted>
  <dcterms:created xsi:type="dcterms:W3CDTF">2008-07-09T17:17:44Z</dcterms:created>
  <dcterms:modified xsi:type="dcterms:W3CDTF">2023-04-26T12:45:19Z</dcterms:modified>
  <cp:category/>
  <cp:version/>
  <cp:contentType/>
  <cp:contentStatus/>
</cp:coreProperties>
</file>